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vid\Mosaic website\OSPS Forms\"/>
    </mc:Choice>
  </mc:AlternateContent>
  <bookViews>
    <workbookView xWindow="480" yWindow="120" windowWidth="18195" windowHeight="11055"/>
  </bookViews>
  <sheets>
    <sheet name="Calculator" sheetId="2" r:id="rId1"/>
    <sheet name="Calcs" sheetId="1" state="hidden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7" i="1" l="1"/>
  <c r="B6" i="1"/>
  <c r="C20" i="1" l="1"/>
  <c r="C16" i="2" s="1"/>
  <c r="B18" i="1"/>
  <c r="D18" i="1"/>
  <c r="D20" i="1"/>
  <c r="D16" i="2" s="1"/>
  <c r="C18" i="1"/>
  <c r="C19" i="1" s="1"/>
  <c r="B20" i="1"/>
  <c r="B16" i="2" s="1"/>
  <c r="C12" i="1"/>
  <c r="D12" i="1"/>
  <c r="B12" i="1"/>
  <c r="C26" i="1" l="1"/>
  <c r="C22" i="2" s="1"/>
  <c r="C15" i="2"/>
  <c r="D25" i="1"/>
  <c r="L13" i="1" s="1"/>
  <c r="L14" i="1" s="1"/>
  <c r="C25" i="1"/>
  <c r="K13" i="1" s="1"/>
  <c r="K14" i="1" s="1"/>
  <c r="D19" i="1"/>
  <c r="B25" i="1"/>
  <c r="J13" i="1" s="1"/>
  <c r="J14" i="1" s="1"/>
  <c r="D21" i="2"/>
  <c r="K15" i="1"/>
  <c r="C14" i="2"/>
  <c r="D14" i="2"/>
  <c r="C13" i="1"/>
  <c r="D13" i="1"/>
  <c r="B19" i="1"/>
  <c r="B15" i="2" s="1"/>
  <c r="B14" i="2"/>
  <c r="B13" i="1"/>
  <c r="B21" i="2" l="1"/>
  <c r="D26" i="1"/>
  <c r="D22" i="2" s="1"/>
  <c r="D15" i="2"/>
  <c r="C21" i="2"/>
  <c r="J15" i="1"/>
  <c r="K22" i="1" s="1"/>
  <c r="B26" i="1"/>
  <c r="B22" i="2" s="1"/>
  <c r="L15" i="1"/>
  <c r="L23" i="1" s="1"/>
  <c r="J23" i="1" l="1"/>
  <c r="K24" i="1"/>
  <c r="L22" i="1"/>
  <c r="J24" i="1"/>
</calcChain>
</file>

<file path=xl/sharedStrings.xml><?xml version="1.0" encoding="utf-8"?>
<sst xmlns="http://schemas.openxmlformats.org/spreadsheetml/2006/main" count="50" uniqueCount="35">
  <si>
    <t>Cost calculator</t>
  </si>
  <si>
    <t>Annual Salary</t>
  </si>
  <si>
    <t>Monthly Salary</t>
  </si>
  <si>
    <t>Lower</t>
  </si>
  <si>
    <t>Standard</t>
  </si>
  <si>
    <t>Higher</t>
  </si>
  <si>
    <t>Enter details</t>
  </si>
  <si>
    <t>Pension contributions on payslip</t>
  </si>
  <si>
    <t>Tax rate</t>
  </si>
  <si>
    <t>Estimated costs to 31 March 2018</t>
  </si>
  <si>
    <t>Net monthly cost*</t>
  </si>
  <si>
    <t>*If your employer pays your contributions through salary exchange the cost may be lower due to NI savings.</t>
  </si>
  <si>
    <t xml:space="preserve">       Pensionable pay only</t>
  </si>
  <si>
    <t>Pension contribution on payslip</t>
  </si>
  <si>
    <t>Monthly cost after tax relief*</t>
  </si>
  <si>
    <t>Years to get money back</t>
  </si>
  <si>
    <t>New cost plan</t>
  </si>
  <si>
    <t>Old cost plan</t>
  </si>
  <si>
    <t>Years to retirement</t>
  </si>
  <si>
    <t>Lump sum</t>
  </si>
  <si>
    <t>Pension bought</t>
  </si>
  <si>
    <t>Conts paid</t>
  </si>
  <si>
    <t>This is likely to be 20% unless you earn under £12,500 a year or over about £50,000 per year</t>
  </si>
  <si>
    <t>Investment Builder Calculator</t>
  </si>
  <si>
    <t>Estimated costs from 1 April 2019</t>
  </si>
  <si>
    <t>Tier</t>
  </si>
  <si>
    <t>Employer conts</t>
  </si>
  <si>
    <t>Total conts per year of membership</t>
  </si>
  <si>
    <t>Fund value</t>
  </si>
  <si>
    <t>Net cost</t>
  </si>
  <si>
    <t>Employer contributions</t>
  </si>
  <si>
    <t>**Does not take account of investment returns and charges which could make this figure larger or smaller.</t>
  </si>
  <si>
    <t>Net cost to you</t>
  </si>
  <si>
    <t>Fund value**</t>
  </si>
  <si>
    <t>Fund value after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</si>
</sst>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&quot;£&quot;#,##0.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9" fontId="0" fillId="0" borderId="0" xfId="0" applyNumberFormat="1"/>
    <xf numFmtId="2" fontId="0" fillId="5" borderId="0" xfId="0" applyNumberFormat="1" applyFill="1"/>
    <xf numFmtId="2" fontId="0" fillId="0" borderId="0" xfId="0" applyNumberFormat="1"/>
    <xf numFmtId="0" fontId="0" fillId="6" borderId="0" xfId="0" applyFill="1"/>
    <xf numFmtId="165" fontId="0" fillId="0" borderId="0" xfId="0" applyNumberFormat="1"/>
    <xf numFmtId="0" fontId="2" fillId="0" borderId="0" xfId="0" applyFont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3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5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1" fillId="2" borderId="0" xfId="0" applyFont="1" applyFill="1" applyProtection="1"/>
    <xf numFmtId="164" fontId="1" fillId="3" borderId="0" xfId="0" applyNumberFormat="1" applyFont="1" applyFill="1" applyAlignment="1" applyProtection="1">
      <alignment horizontal="center"/>
    </xf>
    <xf numFmtId="0" fontId="1" fillId="2" borderId="2" xfId="0" applyFont="1" applyFill="1" applyBorder="1" applyProtection="1"/>
    <xf numFmtId="164" fontId="1" fillId="3" borderId="2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7" fillId="0" borderId="0" xfId="0" applyFont="1" applyProtection="1"/>
    <xf numFmtId="164" fontId="2" fillId="6" borderId="0" xfId="0" applyNumberFormat="1" applyFont="1" applyFill="1" applyAlignment="1" applyProtection="1">
      <alignment horizontal="center" vertical="center"/>
      <protection locked="0"/>
    </xf>
    <xf numFmtId="9" fontId="2" fillId="6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wrapText="1"/>
    </xf>
    <xf numFmtId="0" fontId="4" fillId="4" borderId="0" xfId="0" applyFont="1" applyFill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8" fillId="0" borderId="0" xfId="0" applyFont="1" applyProtection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2844"/>
      <color rgb="FF0A1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2009775</xdr:colOff>
      <xdr:row>3</xdr:row>
      <xdr:rowOff>17506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09775" cy="760455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3</xdr:row>
      <xdr:rowOff>104775</xdr:rowOff>
    </xdr:from>
    <xdr:to>
      <xdr:col>1</xdr:col>
      <xdr:colOff>857250</xdr:colOff>
      <xdr:row>4</xdr:row>
      <xdr:rowOff>304800</xdr:rowOff>
    </xdr:to>
    <xdr:sp macro="" textlink="">
      <xdr:nvSpPr>
        <xdr:cNvPr id="9" name="Down Arrow 8"/>
        <xdr:cNvSpPr/>
      </xdr:nvSpPr>
      <xdr:spPr>
        <a:xfrm>
          <a:off x="3629025" y="1295400"/>
          <a:ext cx="390525" cy="38100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activeCell="A15" sqref="A15"/>
    </sheetView>
  </sheetViews>
  <sheetFormatPr defaultRowHeight="26.25" x14ac:dyDescent="0.4"/>
  <cols>
    <col min="1" max="1" width="64.85546875" style="7" customWidth="1"/>
    <col min="2" max="2" width="21.42578125" style="7" customWidth="1"/>
    <col min="3" max="3" width="22.7109375" style="7" customWidth="1"/>
    <col min="4" max="4" width="23.140625" style="7" customWidth="1"/>
    <col min="5" max="5" width="9.140625" style="7"/>
    <col min="6" max="6" width="26.85546875" style="7" bestFit="1" customWidth="1"/>
    <col min="7" max="7" width="4" style="7" bestFit="1" customWidth="1"/>
    <col min="8" max="16384" width="9.140625" style="7"/>
  </cols>
  <sheetData>
    <row r="1" spans="1:4" ht="33.75" customHeight="1" x14ac:dyDescent="0.4">
      <c r="A1" s="26" t="s">
        <v>23</v>
      </c>
      <c r="B1" s="26"/>
      <c r="C1" s="26"/>
      <c r="D1" s="26"/>
    </row>
    <row r="2" spans="1:4" ht="24.75" customHeight="1" x14ac:dyDescent="0.4">
      <c r="A2" s="26"/>
      <c r="B2" s="26"/>
      <c r="C2" s="26"/>
      <c r="D2" s="26"/>
    </row>
    <row r="3" spans="1:4" ht="33.75" hidden="1" customHeight="1" x14ac:dyDescent="0.4">
      <c r="A3" s="26"/>
      <c r="B3" s="26"/>
      <c r="C3" s="26"/>
      <c r="D3" s="26"/>
    </row>
    <row r="4" spans="1:4" ht="9" customHeight="1" x14ac:dyDescent="0.4"/>
    <row r="5" spans="1:4" ht="30" customHeight="1" thickBot="1" x14ac:dyDescent="0.55000000000000004">
      <c r="A5" s="8" t="s">
        <v>6</v>
      </c>
      <c r="B5" s="9"/>
      <c r="C5" s="9"/>
      <c r="D5" s="9"/>
    </row>
    <row r="6" spans="1:4" ht="8.25" customHeight="1" thickTop="1" x14ac:dyDescent="0.5">
      <c r="A6" s="10"/>
    </row>
    <row r="7" spans="1:4" ht="27" customHeight="1" x14ac:dyDescent="0.4">
      <c r="A7" s="11" t="s">
        <v>2</v>
      </c>
      <c r="B7" s="23"/>
      <c r="C7" s="12" t="s">
        <v>12</v>
      </c>
    </row>
    <row r="8" spans="1:4" ht="33.75" customHeight="1" x14ac:dyDescent="0.4">
      <c r="A8" s="11" t="s">
        <v>8</v>
      </c>
      <c r="B8" s="24">
        <v>0.2</v>
      </c>
      <c r="C8" s="25" t="s">
        <v>22</v>
      </c>
      <c r="D8" s="25"/>
    </row>
    <row r="9" spans="1:4" ht="5.25" customHeight="1" x14ac:dyDescent="0.4"/>
    <row r="10" spans="1:4" ht="7.5" customHeight="1" x14ac:dyDescent="0.4"/>
    <row r="11" spans="1:4" ht="32.25" customHeight="1" thickBot="1" x14ac:dyDescent="0.55000000000000004">
      <c r="A11" s="8" t="s">
        <v>24</v>
      </c>
      <c r="B11" s="9"/>
      <c r="C11" s="9"/>
      <c r="D11" s="9"/>
    </row>
    <row r="12" spans="1:4" ht="6.75" customHeight="1" thickTop="1" x14ac:dyDescent="0.5">
      <c r="A12" s="10"/>
    </row>
    <row r="13" spans="1:4" ht="30" customHeight="1" x14ac:dyDescent="0.4">
      <c r="A13" s="13" t="s">
        <v>25</v>
      </c>
      <c r="B13" s="14">
        <v>1</v>
      </c>
      <c r="C13" s="14">
        <v>2</v>
      </c>
      <c r="D13" s="14">
        <v>3</v>
      </c>
    </row>
    <row r="14" spans="1:4" ht="30" customHeight="1" x14ac:dyDescent="0.4">
      <c r="A14" s="15" t="s">
        <v>13</v>
      </c>
      <c r="B14" s="16">
        <f>Calcs!B18</f>
        <v>0</v>
      </c>
      <c r="C14" s="16">
        <f>Calcs!C18</f>
        <v>0</v>
      </c>
      <c r="D14" s="16">
        <f>Calcs!D18</f>
        <v>0</v>
      </c>
    </row>
    <row r="15" spans="1:4" ht="30" customHeight="1" x14ac:dyDescent="0.4">
      <c r="A15" s="17" t="s">
        <v>14</v>
      </c>
      <c r="B15" s="18">
        <f>Calcs!B19</f>
        <v>0</v>
      </c>
      <c r="C15" s="18">
        <f>Calcs!C19</f>
        <v>0</v>
      </c>
      <c r="D15" s="18">
        <f>Calcs!D19</f>
        <v>0</v>
      </c>
    </row>
    <row r="16" spans="1:4" ht="30" customHeight="1" x14ac:dyDescent="0.4">
      <c r="A16" s="17" t="s">
        <v>30</v>
      </c>
      <c r="B16" s="18">
        <f>Calcs!B20</f>
        <v>0</v>
      </c>
      <c r="C16" s="18">
        <f>Calcs!C20</f>
        <v>0</v>
      </c>
      <c r="D16" s="18">
        <f>Calcs!D20</f>
        <v>0</v>
      </c>
    </row>
    <row r="17" spans="1:4" ht="16.5" customHeight="1" x14ac:dyDescent="0.4"/>
    <row r="18" spans="1:4" ht="30" customHeight="1" thickBot="1" x14ac:dyDescent="0.55000000000000004">
      <c r="A18" s="8" t="s">
        <v>34</v>
      </c>
      <c r="B18" s="9"/>
      <c r="C18" s="9"/>
      <c r="D18" s="9"/>
    </row>
    <row r="19" spans="1:4" ht="7.5" customHeight="1" thickTop="1" x14ac:dyDescent="0.5">
      <c r="A19" s="10"/>
    </row>
    <row r="20" spans="1:4" ht="30" customHeight="1" x14ac:dyDescent="0.4">
      <c r="A20" s="13" t="s">
        <v>25</v>
      </c>
      <c r="B20" s="14">
        <v>1</v>
      </c>
      <c r="C20" s="14">
        <v>2</v>
      </c>
      <c r="D20" s="14">
        <v>3</v>
      </c>
    </row>
    <row r="21" spans="1:4" ht="30" customHeight="1" x14ac:dyDescent="0.4">
      <c r="A21" s="15" t="s">
        <v>33</v>
      </c>
      <c r="B21" s="16">
        <f>Calcs!B25</f>
        <v>0</v>
      </c>
      <c r="C21" s="16">
        <f>Calcs!C25</f>
        <v>0</v>
      </c>
      <c r="D21" s="16">
        <f>Calcs!D25</f>
        <v>0</v>
      </c>
    </row>
    <row r="22" spans="1:4" ht="30" customHeight="1" x14ac:dyDescent="0.4">
      <c r="A22" s="17" t="s">
        <v>32</v>
      </c>
      <c r="B22" s="18">
        <f>Calcs!B26</f>
        <v>0</v>
      </c>
      <c r="C22" s="18">
        <f>Calcs!C26</f>
        <v>0</v>
      </c>
      <c r="D22" s="18">
        <f>Calcs!D26</f>
        <v>0</v>
      </c>
    </row>
    <row r="23" spans="1:4" s="21" customFormat="1" ht="18" customHeight="1" x14ac:dyDescent="0.4">
      <c r="A23" s="19"/>
      <c r="B23" s="20"/>
      <c r="C23" s="20"/>
      <c r="D23" s="20"/>
    </row>
    <row r="24" spans="1:4" ht="17.25" customHeight="1" x14ac:dyDescent="0.4">
      <c r="A24" s="22" t="s">
        <v>11</v>
      </c>
    </row>
    <row r="25" spans="1:4" ht="14.25" customHeight="1" x14ac:dyDescent="0.4">
      <c r="A25" s="29" t="s">
        <v>31</v>
      </c>
    </row>
  </sheetData>
  <sheetProtection sheet="1" objects="1" scenarios="1"/>
  <mergeCells count="2">
    <mergeCell ref="C8:D8"/>
    <mergeCell ref="A1:D3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Calcs!$E$5:$E$7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workbookViewId="0">
      <selection activeCell="B2" sqref="B2"/>
    </sheetView>
  </sheetViews>
  <sheetFormatPr defaultRowHeight="15" x14ac:dyDescent="0.25"/>
  <cols>
    <col min="1" max="1" width="26" bestFit="1" customWidth="1"/>
    <col min="7" max="7" width="6.85546875" customWidth="1"/>
    <col min="8" max="8" width="13.5703125" customWidth="1"/>
    <col min="9" max="9" width="15.42578125" customWidth="1"/>
    <col min="12" max="12" width="9.85546875" bestFit="1" customWidth="1"/>
  </cols>
  <sheetData>
    <row r="3" spans="1:12" x14ac:dyDescent="0.25">
      <c r="A3" t="s">
        <v>0</v>
      </c>
    </row>
    <row r="5" spans="1:12" x14ac:dyDescent="0.25">
      <c r="A5" t="s">
        <v>1</v>
      </c>
      <c r="E5" s="2">
        <v>0</v>
      </c>
    </row>
    <row r="6" spans="1:12" x14ac:dyDescent="0.25">
      <c r="A6" t="s">
        <v>2</v>
      </c>
      <c r="B6">
        <f>Calculator!B7</f>
        <v>0</v>
      </c>
      <c r="E6" s="2">
        <v>0.2</v>
      </c>
    </row>
    <row r="7" spans="1:12" ht="26.25" customHeight="1" x14ac:dyDescent="0.25">
      <c r="A7" t="s">
        <v>8</v>
      </c>
      <c r="B7" s="2">
        <f>Calculator!B8</f>
        <v>0.2</v>
      </c>
      <c r="E7" s="2">
        <v>0.4</v>
      </c>
    </row>
    <row r="9" spans="1:12" x14ac:dyDescent="0.25">
      <c r="A9" t="s">
        <v>9</v>
      </c>
    </row>
    <row r="11" spans="1:12" x14ac:dyDescent="0.25">
      <c r="A11" t="s">
        <v>25</v>
      </c>
      <c r="B11">
        <v>1</v>
      </c>
      <c r="C11">
        <v>2</v>
      </c>
      <c r="D11">
        <v>3</v>
      </c>
      <c r="I11" t="s">
        <v>18</v>
      </c>
      <c r="K11" s="5">
        <v>5</v>
      </c>
    </row>
    <row r="12" spans="1:12" x14ac:dyDescent="0.25">
      <c r="A12" t="s">
        <v>7</v>
      </c>
      <c r="B12" s="1">
        <f>$B$6*0.056</f>
        <v>0</v>
      </c>
      <c r="C12" s="1">
        <f>$B$6*0.066</f>
        <v>0</v>
      </c>
      <c r="D12" s="1">
        <f>$B$6*0.078</f>
        <v>0</v>
      </c>
      <c r="J12" t="s">
        <v>3</v>
      </c>
      <c r="K12" t="s">
        <v>4</v>
      </c>
      <c r="L12" t="s">
        <v>5</v>
      </c>
    </row>
    <row r="13" spans="1:12" x14ac:dyDescent="0.25">
      <c r="A13" t="s">
        <v>10</v>
      </c>
      <c r="B13" s="1">
        <f>B12*(1-$B$7)</f>
        <v>0</v>
      </c>
      <c r="C13" s="1">
        <f t="shared" ref="C13:D13" si="0">C12*(1-$B$7)</f>
        <v>0</v>
      </c>
      <c r="D13" s="1">
        <f t="shared" si="0"/>
        <v>0</v>
      </c>
      <c r="I13" t="s">
        <v>20</v>
      </c>
      <c r="J13" s="6">
        <f>$K$11*B25</f>
        <v>0</v>
      </c>
      <c r="K13" s="6">
        <f t="shared" ref="K13:L13" si="1">$K$11*C25</f>
        <v>0</v>
      </c>
      <c r="L13" s="6">
        <f t="shared" si="1"/>
        <v>0</v>
      </c>
    </row>
    <row r="14" spans="1:12" x14ac:dyDescent="0.25">
      <c r="B14" s="1"/>
      <c r="C14" s="1"/>
      <c r="D14" s="1"/>
      <c r="I14" t="s">
        <v>19</v>
      </c>
      <c r="J14" s="6">
        <f>3*J13</f>
        <v>0</v>
      </c>
      <c r="K14" s="6">
        <f t="shared" ref="K14:L14" si="2">3*K13</f>
        <v>0</v>
      </c>
      <c r="L14" s="6">
        <f t="shared" si="2"/>
        <v>0</v>
      </c>
    </row>
    <row r="15" spans="1:12" x14ac:dyDescent="0.25">
      <c r="A15" t="s">
        <v>24</v>
      </c>
      <c r="B15" s="1"/>
      <c r="C15" s="1"/>
      <c r="D15" s="1"/>
      <c r="I15" t="s">
        <v>21</v>
      </c>
      <c r="J15" s="6">
        <f>$K$11*12*B19</f>
        <v>0</v>
      </c>
      <c r="K15" s="6">
        <f t="shared" ref="K15:L15" si="3">$K$11*12*C19</f>
        <v>0</v>
      </c>
      <c r="L15" s="6">
        <f t="shared" si="3"/>
        <v>0</v>
      </c>
    </row>
    <row r="16" spans="1:12" x14ac:dyDescent="0.25">
      <c r="B16" s="1"/>
      <c r="C16" s="1"/>
      <c r="D16" s="1"/>
    </row>
    <row r="17" spans="1:12" x14ac:dyDescent="0.25">
      <c r="A17" t="s">
        <v>25</v>
      </c>
      <c r="B17" s="28">
        <v>1</v>
      </c>
      <c r="C17" s="28">
        <v>2</v>
      </c>
      <c r="D17" s="28">
        <v>3</v>
      </c>
    </row>
    <row r="18" spans="1:12" x14ac:dyDescent="0.25">
      <c r="A18" t="s">
        <v>7</v>
      </c>
      <c r="B18" s="1">
        <f>$B$6*0.04</f>
        <v>0</v>
      </c>
      <c r="C18" s="1">
        <f>$B$6*0.06</f>
        <v>0</v>
      </c>
      <c r="D18" s="1">
        <f>$B$6*0.08</f>
        <v>0</v>
      </c>
      <c r="I18" t="s">
        <v>15</v>
      </c>
    </row>
    <row r="19" spans="1:12" x14ac:dyDescent="0.25">
      <c r="A19" t="s">
        <v>10</v>
      </c>
      <c r="B19" s="1">
        <f>B18*(1-$B$7)</f>
        <v>0</v>
      </c>
      <c r="C19" s="1">
        <f t="shared" ref="C19" si="4">C18*(1-$B$7)</f>
        <v>0</v>
      </c>
      <c r="D19" s="1">
        <f t="shared" ref="D19" si="5">D18*(1-$B$7)</f>
        <v>0</v>
      </c>
    </row>
    <row r="20" spans="1:12" x14ac:dyDescent="0.25">
      <c r="A20" t="s">
        <v>26</v>
      </c>
      <c r="B20" s="1">
        <f>$B$6*0.06</f>
        <v>0</v>
      </c>
      <c r="C20" s="1">
        <f>$B$6*0.08</f>
        <v>0</v>
      </c>
      <c r="D20" s="1">
        <f>$B$6*0.1</f>
        <v>0</v>
      </c>
      <c r="K20" t="s">
        <v>16</v>
      </c>
    </row>
    <row r="21" spans="1:12" x14ac:dyDescent="0.25">
      <c r="J21" t="s">
        <v>3</v>
      </c>
      <c r="K21" t="s">
        <v>4</v>
      </c>
      <c r="L21" t="s">
        <v>5</v>
      </c>
    </row>
    <row r="22" spans="1:12" x14ac:dyDescent="0.25">
      <c r="A22" t="s">
        <v>27</v>
      </c>
      <c r="H22" s="27" t="s">
        <v>17</v>
      </c>
      <c r="I22" t="s">
        <v>3</v>
      </c>
      <c r="J22" s="3"/>
      <c r="K22" s="4" t="e">
        <f>((K15-J15)-(K14-J14))/(K13-J13)</f>
        <v>#DIV/0!</v>
      </c>
      <c r="L22" s="4" t="e">
        <f>((L15-J15)-(L14-J14))/(L13-J13)</f>
        <v>#DIV/0!</v>
      </c>
    </row>
    <row r="23" spans="1:12" x14ac:dyDescent="0.25">
      <c r="H23" s="27"/>
      <c r="I23" t="s">
        <v>4</v>
      </c>
      <c r="J23" s="4" t="e">
        <f>((J15-K15)-(J14-K14))/(J13-K13)</f>
        <v>#DIV/0!</v>
      </c>
      <c r="K23" s="3"/>
      <c r="L23" s="4" t="e">
        <f>((L15-K15)-(L14-K14))/(L13-K13)</f>
        <v>#DIV/0!</v>
      </c>
    </row>
    <row r="24" spans="1:12" x14ac:dyDescent="0.25">
      <c r="A24" t="s">
        <v>25</v>
      </c>
      <c r="B24">
        <v>1</v>
      </c>
      <c r="C24">
        <v>2</v>
      </c>
      <c r="D24">
        <v>3</v>
      </c>
      <c r="H24" s="27"/>
      <c r="I24" t="s">
        <v>5</v>
      </c>
      <c r="J24" s="4" t="e">
        <f>((J15-L15)-(J14-L14))/(J13-L13)</f>
        <v>#DIV/0!</v>
      </c>
      <c r="K24" s="4" t="e">
        <f>((K15-L15)-(K14-L14))/(K13-L13)</f>
        <v>#DIV/0!</v>
      </c>
      <c r="L24" s="3"/>
    </row>
    <row r="25" spans="1:12" x14ac:dyDescent="0.25">
      <c r="A25" t="s">
        <v>28</v>
      </c>
      <c r="B25" s="30">
        <f>(B18+B20)*12</f>
        <v>0</v>
      </c>
      <c r="C25" s="30">
        <f t="shared" ref="C25:D25" si="6">(C18+C20)*12</f>
        <v>0</v>
      </c>
      <c r="D25" s="30">
        <f t="shared" si="6"/>
        <v>0</v>
      </c>
    </row>
    <row r="26" spans="1:12" x14ac:dyDescent="0.25">
      <c r="A26" t="s">
        <v>29</v>
      </c>
      <c r="B26" s="1">
        <f>B19*12</f>
        <v>0</v>
      </c>
      <c r="C26" s="1">
        <f t="shared" ref="C26:D26" si="7">C19*12</f>
        <v>0</v>
      </c>
      <c r="D26" s="1">
        <f t="shared" si="7"/>
        <v>0</v>
      </c>
    </row>
  </sheetData>
  <mergeCells count="1">
    <mergeCell ref="H22:H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9" sqref="J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Calcs</vt:lpstr>
      <vt:lpstr>Sheet3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James</dc:creator>
  <cp:lastModifiedBy>David James</cp:lastModifiedBy>
  <cp:lastPrinted>2015-03-26T18:26:27Z</cp:lastPrinted>
  <dcterms:created xsi:type="dcterms:W3CDTF">2015-03-23T15:40:26Z</dcterms:created>
  <dcterms:modified xsi:type="dcterms:W3CDTF">2019-05-14T14:26:25Z</dcterms:modified>
</cp:coreProperties>
</file>